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215" windowHeight="11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<sst xmlns="http://schemas.openxmlformats.org/spreadsheetml/2006/main" count="41" uniqueCount="35">
  <si>
    <t>Grosimea stratului de apa din bieful amonte</t>
  </si>
  <si>
    <t>H1</t>
  </si>
  <si>
    <t>m</t>
  </si>
  <si>
    <t>H</t>
  </si>
  <si>
    <t>P_vest[Pa]</t>
  </si>
  <si>
    <t>P_est[Pa]</t>
  </si>
  <si>
    <t>x_O_R</t>
  </si>
  <si>
    <t>Xvarf_R</t>
  </si>
  <si>
    <t>Densitatea apei din bieful amonte</t>
  </si>
  <si>
    <t>ro1</t>
  </si>
  <si>
    <t>kg/m3</t>
  </si>
  <si>
    <t>Inaltimea barajului</t>
  </si>
  <si>
    <t>HB</t>
  </si>
  <si>
    <t>Grosimea barajului</t>
  </si>
  <si>
    <t>GB</t>
  </si>
  <si>
    <t>Grosimea apei din bieful aval</t>
  </si>
  <si>
    <t>H2</t>
  </si>
  <si>
    <t>Densitatea apei din bieful aval</t>
  </si>
  <si>
    <t>ro2</t>
  </si>
  <si>
    <t>Acceleratia gravitationala</t>
  </si>
  <si>
    <t>g</t>
  </si>
  <si>
    <t>m/s2</t>
  </si>
  <si>
    <t xml:space="preserve">  Pa      =</t>
  </si>
  <si>
    <t>mCol H2O</t>
  </si>
  <si>
    <t>x</t>
  </si>
  <si>
    <t>y</t>
  </si>
  <si>
    <t>teren</t>
  </si>
  <si>
    <t>baraj</t>
  </si>
  <si>
    <t>DP_V (Diagrama Parte Vestica)</t>
  </si>
  <si>
    <t>DP_E(Diagrama Partea Estica)</t>
  </si>
  <si>
    <t>P_vest[m]</t>
  </si>
  <si>
    <t>X_origine_vest</t>
  </si>
  <si>
    <t>P_est[m]</t>
  </si>
  <si>
    <t>X_origine_est</t>
  </si>
  <si>
    <t>P_vest-P_est[m]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</si>
</sst>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0" fillId="0" borderId="13" xfId="0" applyFont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164" fontId="0" fillId="34" borderId="24" xfId="0" applyNumberForma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0" xfId="0" applyFill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DIAGRAMA PRESIUNII HIDROSTATICE  MANOMETRICE PE BARAJ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5525"/>
          <c:w val="0.73075"/>
          <c:h val="0.91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'[1]A5_PRESIUNI PE BARAJ'!$A$10</c:f>
              <c:strCache>
                <c:ptCount val="1"/>
                <c:pt idx="0">
                  <c:v>teren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'[1]A5_PRESIUNI PE BARAJ'!$B$10:$B$11</c:f>
              <c:numCach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xVal>
          <c:yVal>
            <c:numRef>
              <c:f>'[1]A5_PRESIUNI PE BARAJ'!$C$10:$C$11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'[1]A5_PRESIUNI PE BARAJ'!$A$12</c:f>
              <c:strCache>
                <c:ptCount val="1"/>
                <c:pt idx="0">
                  <c:v>baraj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'[1]A5_PRESIUNI PE BARAJ'!$B$12:$B$16</c:f>
              <c:numCache>
                <c:ptCount val="5"/>
                <c:pt idx="0">
                  <c:v>100</c:v>
                </c:pt>
                <c:pt idx="1">
                  <c:v>110</c:v>
                </c:pt>
                <c:pt idx="2">
                  <c:v>110</c:v>
                </c:pt>
                <c:pt idx="3">
                  <c:v>100</c:v>
                </c:pt>
                <c:pt idx="4">
                  <c:v>100</c:v>
                </c:pt>
              </c:numCache>
            </c:numRef>
          </c:xVal>
          <c:yVal>
            <c:numRef>
              <c:f>'[1]A5_PRESIUNI PE BARAJ'!$C$12:$C$16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80</c:v>
                </c:pt>
                <c:pt idx="3">
                  <c:v>80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'[1]A5_PRESIUNI PE BARAJ'!$A$17</c:f>
              <c:strCache>
                <c:ptCount val="1"/>
                <c:pt idx="0">
                  <c:v>H1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'[1]A5_PRESIUNI PE BARAJ'!$B$17:$B$18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'[1]A5_PRESIUNI PE BARAJ'!$C$17:$C$18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'[1]A5_PRESIUNI PE BARAJ'!$A$19</c:f>
              <c:strCache>
                <c:ptCount val="1"/>
                <c:pt idx="0">
                  <c:v>H2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'[1]A5_PRESIUNI PE BARAJ'!$B$19:$B$20</c:f>
              <c:numCache>
                <c:ptCount val="2"/>
                <c:pt idx="0">
                  <c:v>110</c:v>
                </c:pt>
                <c:pt idx="1">
                  <c:v>200</c:v>
                </c:pt>
              </c:numCache>
            </c:numRef>
          </c:xVal>
          <c:yVal>
            <c:numRef>
              <c:f>'[1]A5_PRESIUNI PE BARAJ'!$C$19:$C$20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'[1]A5_PRESIUNI PE BARAJ'!$A$21</c:f>
              <c:strCache>
                <c:ptCount val="1"/>
                <c:pt idx="0">
                  <c:v>DP_V (Diagrama Parte Vestica)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'[1]A5_PRESIUNI PE BARAJ'!$B$21:$B$22</c:f>
              <c:numCache>
                <c:ptCount val="2"/>
                <c:pt idx="0">
                  <c:v>100</c:v>
                </c:pt>
                <c:pt idx="1">
                  <c:v>10</c:v>
                </c:pt>
              </c:numCache>
            </c:numRef>
          </c:xVal>
          <c:yVal>
            <c:numRef>
              <c:f>'[1]A5_PRESIUNI PE BARAJ'!$C$21:$C$22</c:f>
              <c:numCache>
                <c:ptCount val="2"/>
                <c:pt idx="0">
                  <c:v>60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'[1]A5_PRESIUNI PE BARAJ'!$A$23</c:f>
              <c:strCache>
                <c:ptCount val="1"/>
                <c:pt idx="0">
                  <c:v>DP_E(Diagrama Partea Estica)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'[1]A5_PRESIUNI PE BARAJ'!$B$23:$B$24</c:f>
              <c:numCache>
                <c:ptCount val="2"/>
                <c:pt idx="0">
                  <c:v>110</c:v>
                </c:pt>
                <c:pt idx="1">
                  <c:v>140</c:v>
                </c:pt>
              </c:numCache>
            </c:numRef>
          </c:xVal>
          <c:yVal>
            <c:numRef>
              <c:f>'[1]A5_PRESIUNI PE BARAJ'!$C$23:$C$24</c:f>
              <c:numCache>
                <c:ptCount val="2"/>
                <c:pt idx="0">
                  <c:v>30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v_50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BARAJ'!$J$5,'[1]A5_PRESIUNI PE BARAJ'!$B$12)</c:f>
              <c:numCache>
                <c:ptCount val="2"/>
                <c:pt idx="0">
                  <c:v>85</c:v>
                </c:pt>
                <c:pt idx="1">
                  <c:v>100</c:v>
                </c:pt>
              </c:numCache>
            </c:numRef>
          </c:xVal>
          <c:yVal>
            <c:numRef>
              <c:f>('[1]A5_PRESIUNI PE BARAJ'!$F$5,'[1]A5_PRESIUNI PE BARAJ'!$F$5)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yVal>
          <c:smooth val="0"/>
        </c:ser>
        <c:ser>
          <c:idx val="7"/>
          <c:order val="7"/>
          <c:tx>
            <c:v>pv40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BARAJ'!$J$6,'[1]A5_PRESIUNI PE BARAJ'!$B$12)</c:f>
              <c:numCache>
                <c:ptCount val="2"/>
                <c:pt idx="0">
                  <c:v>70</c:v>
                </c:pt>
                <c:pt idx="1">
                  <c:v>100</c:v>
                </c:pt>
              </c:numCache>
            </c:numRef>
          </c:xVal>
          <c:yVal>
            <c:numRef>
              <c:f>('[1]A5_PRESIUNI PE BARAJ'!$F$6,'[1]A5_PRESIUNI PE BARAJ'!$F$6)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yVal>
          <c:smooth val="0"/>
        </c:ser>
        <c:ser>
          <c:idx val="8"/>
          <c:order val="8"/>
          <c:tx>
            <c:v>pv30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BARAJ'!$J$7,'[1]A5_PRESIUNI PE BARAJ'!$B$12)</c:f>
              <c:numCache>
                <c:ptCount val="2"/>
                <c:pt idx="0">
                  <c:v>55</c:v>
                </c:pt>
                <c:pt idx="1">
                  <c:v>100</c:v>
                </c:pt>
              </c:numCache>
            </c:numRef>
          </c:xVal>
          <c:yVal>
            <c:numRef>
              <c:f>('[1]A5_PRESIUNI PE BARAJ'!$F$7,'[1]A5_PRESIUNI PE BARAJ'!$F$7)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yVal>
          <c:smooth val="0"/>
        </c:ser>
        <c:ser>
          <c:idx val="9"/>
          <c:order val="9"/>
          <c:tx>
            <c:v>pv20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BARAJ'!$J$8,'[1]A5_PRESIUNI PE BARAJ'!$B$12)</c:f>
              <c:numCache>
                <c:ptCount val="2"/>
                <c:pt idx="0">
                  <c:v>40</c:v>
                </c:pt>
                <c:pt idx="1">
                  <c:v>100</c:v>
                </c:pt>
              </c:numCache>
            </c:numRef>
          </c:xVal>
          <c:yVal>
            <c:numRef>
              <c:f>('[1]A5_PRESIUNI PE BARAJ'!$F$8,'[1]A5_PRESIUNI PE BARAJ'!$F$8)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0"/>
        </c:ser>
        <c:ser>
          <c:idx val="10"/>
          <c:order val="10"/>
          <c:tx>
            <c:v>pv10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BARAJ'!$J$9,'[1]A5_PRESIUNI PE BARAJ'!$B$12)</c:f>
              <c:numCache>
                <c:ptCount val="2"/>
                <c:pt idx="0">
                  <c:v>25</c:v>
                </c:pt>
                <c:pt idx="1">
                  <c:v>100</c:v>
                </c:pt>
              </c:numCache>
            </c:numRef>
          </c:xVal>
          <c:yVal>
            <c:numRef>
              <c:f>('[1]A5_PRESIUNI PE BARAJ'!$F$9,'[1]A5_PRESIUNI PE BARAJ'!$F$9)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</c:ser>
        <c:ser>
          <c:idx val="11"/>
          <c:order val="11"/>
          <c:tx>
            <c:v>pv0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BARAJ'!$J$10,'[1]A5_PRESIUNI PE BARAJ'!$B$12)</c:f>
              <c:numCache>
                <c:ptCount val="2"/>
                <c:pt idx="0">
                  <c:v>10</c:v>
                </c:pt>
                <c:pt idx="1">
                  <c:v>100</c:v>
                </c:pt>
              </c:numCache>
            </c:numRef>
          </c:xVal>
          <c:yVal>
            <c:numRef>
              <c:f>('[1]A5_PRESIUNI PE BARAJ'!$F$10,'[1]A5_PRESIUNI PE BARAJ'!$F$10)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PE20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BARAJ'!$L$8,'[1]A5_PRESIUNI PE BARAJ'!$L$4)</c:f>
              <c:numCache>
                <c:ptCount val="2"/>
                <c:pt idx="0">
                  <c:v>120</c:v>
                </c:pt>
                <c:pt idx="1">
                  <c:v>110</c:v>
                </c:pt>
              </c:numCache>
            </c:numRef>
          </c:xVal>
          <c:yVal>
            <c:numRef>
              <c:f>('[1]A5_PRESIUNI PE BARAJ'!$F$8,'[1]A5_PRESIUNI PE BARAJ'!$F$8)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0"/>
        </c:ser>
        <c:ser>
          <c:idx val="13"/>
          <c:order val="13"/>
          <c:tx>
            <c:v>P310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BARAJ'!$L$9,'[1]A5_PRESIUNI PE BARAJ'!$L$4)</c:f>
              <c:numCache>
                <c:ptCount val="2"/>
                <c:pt idx="0">
                  <c:v>130</c:v>
                </c:pt>
                <c:pt idx="1">
                  <c:v>110</c:v>
                </c:pt>
              </c:numCache>
            </c:numRef>
          </c:xVal>
          <c:yVal>
            <c:numRef>
              <c:f>('[1]A5_PRESIUNI PE BARAJ'!$F$9,'[1]A5_PRESIUNI PE BARAJ'!$F$9)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</c:ser>
        <c:ser>
          <c:idx val="14"/>
          <c:order val="14"/>
          <c:tx>
            <c:v>PE0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BARAJ'!$L$10,'[1]A5_PRESIUNI PE BARAJ'!$L$4)</c:f>
              <c:numCache>
                <c:ptCount val="2"/>
                <c:pt idx="0">
                  <c:v>140</c:v>
                </c:pt>
                <c:pt idx="1">
                  <c:v>110</c:v>
                </c:pt>
              </c:numCache>
            </c:numRef>
          </c:xVal>
          <c:yVal>
            <c:numRef>
              <c:f>('[1]A5_PRESIUNI PE BARAJ'!$F$10,'[1]A5_PRESIUNI PE BARAJ'!$F$10)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v>D_R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BARAJ'!$N$4,'[1]A5_PRESIUNI PE BARAJ'!$N$7,'[1]A5_PRESIUNI PE BARAJ'!$N$10)</c:f>
              <c:numCache>
                <c:ptCount val="3"/>
                <c:pt idx="0">
                  <c:v>100</c:v>
                </c:pt>
                <c:pt idx="1">
                  <c:v>55</c:v>
                </c:pt>
                <c:pt idx="2">
                  <c:v>40</c:v>
                </c:pt>
              </c:numCache>
            </c:numRef>
          </c:xVal>
          <c:yVal>
            <c:numRef>
              <c:f>('[1]A5_PRESIUNI PE BARAJ'!$F$4,'[1]A5_PRESIUNI PE BARAJ'!$F$7,'[1]A5_PRESIUNI PE BARAJ'!$F$10)</c:f>
              <c:numCache>
                <c:ptCount val="3"/>
                <c:pt idx="0">
                  <c:v>60</c:v>
                </c:pt>
                <c:pt idx="1">
                  <c:v>30</c:v>
                </c:pt>
                <c:pt idx="2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v>R_50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BARAJ'!$N$5,'[1]A5_PRESIUNI PE BARAJ'!$O$5)</c:f>
              <c:numCache>
                <c:ptCount val="2"/>
                <c:pt idx="0">
                  <c:v>85</c:v>
                </c:pt>
                <c:pt idx="1">
                  <c:v>100</c:v>
                </c:pt>
              </c:numCache>
            </c:numRef>
          </c:xVal>
          <c:yVal>
            <c:numRef>
              <c:f>('[1]A5_PRESIUNI PE BARAJ'!$F$5,'[1]A5_PRESIUNI PE BARAJ'!$F$5)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yVal>
          <c:smooth val="0"/>
        </c:ser>
        <c:ser>
          <c:idx val="17"/>
          <c:order val="17"/>
          <c:tx>
            <c:v>R_40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BARAJ'!$N$6,'[1]A5_PRESIUNI PE BARAJ'!$O$6)</c:f>
              <c:numCache>
                <c:ptCount val="2"/>
                <c:pt idx="0">
                  <c:v>70</c:v>
                </c:pt>
                <c:pt idx="1">
                  <c:v>100</c:v>
                </c:pt>
              </c:numCache>
            </c:numRef>
          </c:xVal>
          <c:yVal>
            <c:numRef>
              <c:f>('[1]A5_PRESIUNI PE BARAJ'!$F$6,'[1]A5_PRESIUNI PE BARAJ'!$F$6)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yVal>
          <c:smooth val="0"/>
        </c:ser>
        <c:ser>
          <c:idx val="18"/>
          <c:order val="18"/>
          <c:tx>
            <c:v>R_30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BARAJ'!$N$7,'[1]A5_PRESIUNI PE BARAJ'!$O$7)</c:f>
              <c:numCache>
                <c:ptCount val="2"/>
                <c:pt idx="0">
                  <c:v>55</c:v>
                </c:pt>
                <c:pt idx="1">
                  <c:v>100</c:v>
                </c:pt>
              </c:numCache>
            </c:numRef>
          </c:xVal>
          <c:yVal>
            <c:numRef>
              <c:f>('[1]A5_PRESIUNI PE BARAJ'!$F$7,'[1]A5_PRESIUNI PE BARAJ'!$F$7)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yVal>
          <c:smooth val="0"/>
        </c:ser>
        <c:ser>
          <c:idx val="19"/>
          <c:order val="19"/>
          <c:tx>
            <c:v>R20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BARAJ'!$N$8,'[1]A5_PRESIUNI PE BARAJ'!$O$8)</c:f>
              <c:numCache>
                <c:ptCount val="2"/>
                <c:pt idx="0">
                  <c:v>50</c:v>
                </c:pt>
                <c:pt idx="1">
                  <c:v>100</c:v>
                </c:pt>
              </c:numCache>
            </c:numRef>
          </c:xVal>
          <c:yVal>
            <c:numRef>
              <c:f>('[1]A5_PRESIUNI PE BARAJ'!$F$8,'[1]A5_PRESIUNI PE BARAJ'!$F$8)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0"/>
        </c:ser>
        <c:ser>
          <c:idx val="20"/>
          <c:order val="20"/>
          <c:tx>
            <c:v>R_10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BARAJ'!$N$9,'[1]A5_PRESIUNI PE BARAJ'!$O$9)</c:f>
              <c:numCache>
                <c:ptCount val="2"/>
                <c:pt idx="0">
                  <c:v>45</c:v>
                </c:pt>
                <c:pt idx="1">
                  <c:v>100</c:v>
                </c:pt>
              </c:numCache>
            </c:numRef>
          </c:xVal>
          <c:yVal>
            <c:numRef>
              <c:f>('[1]A5_PRESIUNI PE BARAJ'!$F$9,'[1]A5_PRESIUNI PE BARAJ'!$F$9)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</c:ser>
        <c:ser>
          <c:idx val="21"/>
          <c:order val="21"/>
          <c:tx>
            <c:v>R_0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BARAJ'!$N$10,'[1]A5_PRESIUNI PE BARAJ'!$O$10)</c:f>
              <c:numCache>
                <c:ptCount val="2"/>
                <c:pt idx="0">
                  <c:v>40</c:v>
                </c:pt>
                <c:pt idx="1">
                  <c:v>100</c:v>
                </c:pt>
              </c:numCache>
            </c:numRef>
          </c:xVal>
          <c:yVal>
            <c:numRef>
              <c:f>('[1]A5_PRESIUNI PE BARAJ'!$F$10,'[1]A5_PRESIUNI PE BARAJ'!$F$10)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v>p_E_20_trans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BARAJ'!$J$8,'[1]A5_PRESIUNI PE BARAJ'!$N$8)</c:f>
              <c:numCache>
                <c:ptCount val="2"/>
                <c:pt idx="0">
                  <c:v>40</c:v>
                </c:pt>
                <c:pt idx="1">
                  <c:v>50</c:v>
                </c:pt>
              </c:numCache>
            </c:numRef>
          </c:xVal>
          <c:yVal>
            <c:numRef>
              <c:f>('[1]A5_PRESIUNI PE BARAJ'!$F$8,'[1]A5_PRESIUNI PE BARAJ'!$F$8)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0"/>
        </c:ser>
        <c:ser>
          <c:idx val="23"/>
          <c:order val="23"/>
          <c:tx>
            <c:v>p_E_10_trans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BARAJ'!$J$9,'[1]A5_PRESIUNI PE BARAJ'!$N$9)</c:f>
              <c:numCache>
                <c:ptCount val="2"/>
                <c:pt idx="0">
                  <c:v>25</c:v>
                </c:pt>
                <c:pt idx="1">
                  <c:v>45</c:v>
                </c:pt>
              </c:numCache>
            </c:numRef>
          </c:xVal>
          <c:yVal>
            <c:numRef>
              <c:f>('[1]A5_PRESIUNI PE BARAJ'!$F$9,'[1]A5_PRESIUNI PE BARAJ'!$F$9)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</c:ser>
        <c:ser>
          <c:idx val="24"/>
          <c:order val="24"/>
          <c:tx>
            <c:v>p_E_0_trans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('[1]A5_PRESIUNI PE BARAJ'!$J$10,'[1]A5_PRESIUNI PE BARAJ'!$N$10)</c:f>
              <c:numCache>
                <c:ptCount val="2"/>
                <c:pt idx="0">
                  <c:v>10</c:v>
                </c:pt>
                <c:pt idx="1">
                  <c:v>40</c:v>
                </c:pt>
              </c:numCache>
            </c:numRef>
          </c:xVal>
          <c:yVal>
            <c:numRef>
              <c:f>('[1]A5_PRESIUNI PE BARAJ'!$F$10,'[1]A5_PRESIUNI PE BARAJ'!$F$10)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7593187"/>
        <c:axId val="47012092"/>
      </c:scatterChart>
      <c:valAx>
        <c:axId val="27593187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12092"/>
        <c:crosses val="autoZero"/>
        <c:crossBetween val="midCat"/>
        <c:dispUnits/>
      </c:valAx>
      <c:valAx>
        <c:axId val="47012092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931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5"/>
          <c:y val="0.07175"/>
          <c:w val="0.1465"/>
          <c:h val="0.92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161925</xdr:rowOff>
    </xdr:from>
    <xdr:to>
      <xdr:col>16</xdr:col>
      <xdr:colOff>171450</xdr:colOff>
      <xdr:row>56</xdr:row>
      <xdr:rowOff>180975</xdr:rowOff>
    </xdr:to>
    <xdr:graphicFrame>
      <xdr:nvGraphicFramePr>
        <xdr:cNvPr id="1" name="Chart 1"/>
        <xdr:cNvGraphicFramePr/>
      </xdr:nvGraphicFramePr>
      <xdr:xfrm>
        <a:off x="3590925" y="2257425"/>
        <a:ext cx="911542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ATE%20APLICATIILE_2020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2_GAMA "/>
      <sheetName val="A3_REGIM CURGERE"/>
      <sheetName val="A4_HIDROSTATICA-FLUIDE IMISC"/>
      <sheetName val="A4b"/>
      <sheetName val="A5_PRESIUNI PE BARAJ"/>
      <sheetName val="A6_PRESIUNE PE CONDUCTA"/>
      <sheetName val="A7_MODEL STOKES"/>
      <sheetName val="A8_FISURI&amp;CONDUCTE"/>
      <sheetName val="A9_Conducta &quot;PERFORATA&quot;"/>
      <sheetName val="A10_COLMATARE LAC"/>
      <sheetName val="A5b"/>
    </sheetNames>
    <sheetDataSet>
      <sheetData sheetId="4">
        <row r="4">
          <cell r="F4">
            <v>60</v>
          </cell>
          <cell r="L4">
            <v>110</v>
          </cell>
          <cell r="N4">
            <v>100</v>
          </cell>
        </row>
        <row r="5">
          <cell r="F5">
            <v>50</v>
          </cell>
          <cell r="J5">
            <v>85</v>
          </cell>
          <cell r="N5">
            <v>85</v>
          </cell>
          <cell r="O5">
            <v>100</v>
          </cell>
        </row>
        <row r="6">
          <cell r="F6">
            <v>40</v>
          </cell>
          <cell r="J6">
            <v>70</v>
          </cell>
          <cell r="N6">
            <v>70</v>
          </cell>
          <cell r="O6">
            <v>100</v>
          </cell>
        </row>
        <row r="7">
          <cell r="F7">
            <v>30</v>
          </cell>
          <cell r="J7">
            <v>55</v>
          </cell>
          <cell r="N7">
            <v>55</v>
          </cell>
          <cell r="O7">
            <v>100</v>
          </cell>
        </row>
        <row r="8">
          <cell r="F8">
            <v>20</v>
          </cell>
          <cell r="J8">
            <v>40</v>
          </cell>
          <cell r="L8">
            <v>120</v>
          </cell>
          <cell r="N8">
            <v>50</v>
          </cell>
          <cell r="O8">
            <v>100</v>
          </cell>
        </row>
        <row r="9">
          <cell r="F9">
            <v>10</v>
          </cell>
          <cell r="J9">
            <v>25</v>
          </cell>
          <cell r="L9">
            <v>130</v>
          </cell>
          <cell r="N9">
            <v>45</v>
          </cell>
          <cell r="O9">
            <v>100</v>
          </cell>
        </row>
        <row r="10">
          <cell r="A10" t="str">
            <v>teren</v>
          </cell>
          <cell r="B10">
            <v>0</v>
          </cell>
          <cell r="C10">
            <v>0</v>
          </cell>
          <cell r="F10">
            <v>0</v>
          </cell>
          <cell r="J10">
            <v>10</v>
          </cell>
          <cell r="L10">
            <v>140</v>
          </cell>
          <cell r="N10">
            <v>40</v>
          </cell>
          <cell r="O10">
            <v>100</v>
          </cell>
        </row>
        <row r="11">
          <cell r="B11">
            <v>200</v>
          </cell>
          <cell r="C11">
            <v>0</v>
          </cell>
        </row>
        <row r="12">
          <cell r="A12" t="str">
            <v>baraj</v>
          </cell>
          <cell r="B12">
            <v>100</v>
          </cell>
          <cell r="C12">
            <v>0</v>
          </cell>
        </row>
        <row r="13">
          <cell r="B13">
            <v>110</v>
          </cell>
          <cell r="C13">
            <v>0</v>
          </cell>
        </row>
        <row r="14">
          <cell r="B14">
            <v>110</v>
          </cell>
          <cell r="C14">
            <v>80</v>
          </cell>
        </row>
        <row r="15">
          <cell r="B15">
            <v>100</v>
          </cell>
          <cell r="C15">
            <v>80</v>
          </cell>
        </row>
        <row r="16">
          <cell r="B16">
            <v>100</v>
          </cell>
          <cell r="C16">
            <v>0</v>
          </cell>
        </row>
        <row r="17">
          <cell r="A17" t="str">
            <v>H1</v>
          </cell>
          <cell r="B17">
            <v>0</v>
          </cell>
          <cell r="C17">
            <v>60</v>
          </cell>
        </row>
        <row r="18">
          <cell r="B18">
            <v>100</v>
          </cell>
          <cell r="C18">
            <v>60</v>
          </cell>
        </row>
        <row r="19">
          <cell r="A19" t="str">
            <v>H2</v>
          </cell>
          <cell r="B19">
            <v>110</v>
          </cell>
          <cell r="C19">
            <v>30</v>
          </cell>
        </row>
        <row r="20">
          <cell r="B20">
            <v>200</v>
          </cell>
          <cell r="C20">
            <v>30</v>
          </cell>
        </row>
        <row r="21">
          <cell r="A21" t="str">
            <v>DP_V (Diagrama Parte Vestica)</v>
          </cell>
          <cell r="B21">
            <v>100</v>
          </cell>
          <cell r="C21">
            <v>60</v>
          </cell>
        </row>
        <row r="22">
          <cell r="B22">
            <v>10</v>
          </cell>
          <cell r="C22">
            <v>0</v>
          </cell>
        </row>
        <row r="23">
          <cell r="A23" t="str">
            <v>DP_E(Diagrama Partea Estica)</v>
          </cell>
          <cell r="B23">
            <v>110</v>
          </cell>
          <cell r="C23">
            <v>30</v>
          </cell>
        </row>
        <row r="24">
          <cell r="B24">
            <v>140</v>
          </cell>
          <cell r="C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48" zoomScaleNormal="148" zoomScalePageLayoutView="0" workbookViewId="0" topLeftCell="A13">
      <selection activeCell="L3" sqref="L3"/>
    </sheetView>
  </sheetViews>
  <sheetFormatPr defaultColWidth="9.140625" defaultRowHeight="15"/>
  <cols>
    <col min="1" max="1" width="40.8515625" style="0" bestFit="1" customWidth="1"/>
    <col min="2" max="2" width="4.57421875" style="0" bestFit="1" customWidth="1"/>
    <col min="3" max="3" width="7.57421875" style="0" bestFit="1" customWidth="1"/>
    <col min="4" max="4" width="11.7109375" style="0" bestFit="1" customWidth="1"/>
    <col min="5" max="5" width="9.7109375" style="0" bestFit="1" customWidth="1"/>
    <col min="6" max="6" width="8.421875" style="0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0" width="14.00390625" style="0" customWidth="1"/>
    <col min="11" max="11" width="9.00390625" style="0" bestFit="1" customWidth="1"/>
    <col min="12" max="12" width="13.28125" style="0" bestFit="1" customWidth="1"/>
    <col min="13" max="13" width="15.57421875" style="0" bestFit="1" customWidth="1"/>
    <col min="14" max="14" width="6.57421875" style="0" bestFit="1" customWidth="1"/>
    <col min="15" max="15" width="7.7109375" style="0" bestFit="1" customWidth="1"/>
  </cols>
  <sheetData>
    <row r="1" spans="1:15" ht="16.5" thickBot="1" thickTop="1">
      <c r="A1" s="1" t="s">
        <v>0</v>
      </c>
      <c r="B1" s="2" t="s">
        <v>1</v>
      </c>
      <c r="C1" s="2">
        <v>60</v>
      </c>
      <c r="D1" s="3" t="s">
        <v>2</v>
      </c>
      <c r="F1" t="s">
        <v>3</v>
      </c>
      <c r="G1" t="s">
        <v>4</v>
      </c>
      <c r="H1" t="s">
        <v>5</v>
      </c>
      <c r="I1" s="4" t="s">
        <v>30</v>
      </c>
      <c r="J1" t="s">
        <v>31</v>
      </c>
      <c r="K1" s="5" t="s">
        <v>32</v>
      </c>
      <c r="L1" t="s">
        <v>33</v>
      </c>
      <c r="M1" s="6" t="s">
        <v>34</v>
      </c>
      <c r="N1" t="s">
        <v>6</v>
      </c>
      <c r="O1" t="s">
        <v>7</v>
      </c>
    </row>
    <row r="2" spans="1:15" ht="16.5" thickBot="1" thickTop="1">
      <c r="A2" s="7" t="s">
        <v>8</v>
      </c>
      <c r="B2" s="8" t="s">
        <v>9</v>
      </c>
      <c r="C2" s="8">
        <v>1500</v>
      </c>
      <c r="D2" s="9" t="s">
        <v>10</v>
      </c>
      <c r="F2">
        <v>80</v>
      </c>
      <c r="G2">
        <f>IF(F2&gt;$C$1,0,$C$2*$C$7*($C$1-F2))</f>
        <v>0</v>
      </c>
      <c r="H2">
        <f>IF(F2&gt;$C$5,0,$C$6*$C$7*($C$5-F2))</f>
        <v>0</v>
      </c>
      <c r="I2" s="4">
        <f>G2*$D$8</f>
        <v>0</v>
      </c>
      <c r="J2">
        <f>100-I2</f>
        <v>100</v>
      </c>
      <c r="K2" s="5">
        <f>H2*$D$8</f>
        <v>0</v>
      </c>
      <c r="L2">
        <f>110+K2</f>
        <v>110</v>
      </c>
      <c r="M2" s="6">
        <f>I2-K2</f>
        <v>0</v>
      </c>
      <c r="N2">
        <f>100-M2</f>
        <v>100</v>
      </c>
      <c r="O2">
        <v>100</v>
      </c>
    </row>
    <row r="3" spans="1:15" ht="16.5" thickBot="1" thickTop="1">
      <c r="A3" s="7" t="s">
        <v>11</v>
      </c>
      <c r="B3" s="8" t="s">
        <v>12</v>
      </c>
      <c r="C3" s="8">
        <v>80</v>
      </c>
      <c r="D3" s="9" t="s">
        <v>2</v>
      </c>
      <c r="F3">
        <v>70</v>
      </c>
      <c r="G3">
        <f aca="true" t="shared" si="0" ref="G3:G10">IF(F3&gt;$C$1,0,$C$2*$C$7*($C$1-F3))</f>
        <v>0</v>
      </c>
      <c r="H3">
        <f aca="true" t="shared" si="1" ref="H3:H10">IF(F3&gt;$C$5,0,$C$6*$C$7*($C$5-F3))</f>
        <v>0</v>
      </c>
      <c r="I3" s="4">
        <f aca="true" t="shared" si="2" ref="I3:I10">G3*$D$8</f>
        <v>0</v>
      </c>
      <c r="J3">
        <f aca="true" t="shared" si="3" ref="J3:J10">100-I3</f>
        <v>100</v>
      </c>
      <c r="K3" s="5">
        <f aca="true" t="shared" si="4" ref="K3:K10">H3*$D$8</f>
        <v>0</v>
      </c>
      <c r="L3">
        <f aca="true" t="shared" si="5" ref="L3:L10">110+K3</f>
        <v>110</v>
      </c>
      <c r="M3" s="6">
        <f aca="true" t="shared" si="6" ref="M3:M10">I3-K3</f>
        <v>0</v>
      </c>
      <c r="N3">
        <f aca="true" t="shared" si="7" ref="N3:N10">100-M3</f>
        <v>100</v>
      </c>
      <c r="O3">
        <v>100</v>
      </c>
    </row>
    <row r="4" spans="1:15" ht="16.5" thickBot="1" thickTop="1">
      <c r="A4" s="7" t="s">
        <v>13</v>
      </c>
      <c r="B4" s="8" t="s">
        <v>14</v>
      </c>
      <c r="C4" s="8">
        <v>10</v>
      </c>
      <c r="D4" s="9" t="s">
        <v>2</v>
      </c>
      <c r="F4">
        <v>60</v>
      </c>
      <c r="G4">
        <f t="shared" si="0"/>
        <v>0</v>
      </c>
      <c r="H4">
        <f t="shared" si="1"/>
        <v>0</v>
      </c>
      <c r="I4" s="4">
        <f t="shared" si="2"/>
        <v>0</v>
      </c>
      <c r="J4">
        <f t="shared" si="3"/>
        <v>100</v>
      </c>
      <c r="K4" s="5">
        <f t="shared" si="4"/>
        <v>0</v>
      </c>
      <c r="L4">
        <f t="shared" si="5"/>
        <v>110</v>
      </c>
      <c r="M4" s="6">
        <f t="shared" si="6"/>
        <v>0</v>
      </c>
      <c r="N4">
        <f t="shared" si="7"/>
        <v>100</v>
      </c>
      <c r="O4">
        <v>100</v>
      </c>
    </row>
    <row r="5" spans="1:15" ht="16.5" thickBot="1" thickTop="1">
      <c r="A5" s="7" t="s">
        <v>15</v>
      </c>
      <c r="B5" s="8" t="s">
        <v>16</v>
      </c>
      <c r="C5" s="8">
        <v>30</v>
      </c>
      <c r="D5" s="9" t="s">
        <v>2</v>
      </c>
      <c r="F5">
        <v>50</v>
      </c>
      <c r="G5">
        <f t="shared" si="0"/>
        <v>147150</v>
      </c>
      <c r="H5">
        <f t="shared" si="1"/>
        <v>0</v>
      </c>
      <c r="I5" s="4">
        <f t="shared" si="2"/>
        <v>15</v>
      </c>
      <c r="J5">
        <f t="shared" si="3"/>
        <v>85</v>
      </c>
      <c r="K5" s="5">
        <f t="shared" si="4"/>
        <v>0</v>
      </c>
      <c r="L5">
        <f t="shared" si="5"/>
        <v>110</v>
      </c>
      <c r="M5" s="6">
        <f t="shared" si="6"/>
        <v>15</v>
      </c>
      <c r="N5">
        <f t="shared" si="7"/>
        <v>85</v>
      </c>
      <c r="O5">
        <v>100</v>
      </c>
    </row>
    <row r="6" spans="1:15" ht="16.5" thickBot="1" thickTop="1">
      <c r="A6" s="7" t="s">
        <v>17</v>
      </c>
      <c r="B6" s="8" t="s">
        <v>18</v>
      </c>
      <c r="C6" s="8">
        <v>1000</v>
      </c>
      <c r="D6" s="9" t="s">
        <v>10</v>
      </c>
      <c r="F6">
        <v>40</v>
      </c>
      <c r="G6">
        <f t="shared" si="0"/>
        <v>294300</v>
      </c>
      <c r="H6">
        <f t="shared" si="1"/>
        <v>0</v>
      </c>
      <c r="I6" s="4">
        <f t="shared" si="2"/>
        <v>30</v>
      </c>
      <c r="J6">
        <f t="shared" si="3"/>
        <v>70</v>
      </c>
      <c r="K6" s="5">
        <f t="shared" si="4"/>
        <v>0</v>
      </c>
      <c r="L6">
        <f t="shared" si="5"/>
        <v>110</v>
      </c>
      <c r="M6" s="6">
        <f t="shared" si="6"/>
        <v>30</v>
      </c>
      <c r="N6">
        <f t="shared" si="7"/>
        <v>70</v>
      </c>
      <c r="O6">
        <v>100</v>
      </c>
    </row>
    <row r="7" spans="1:15" ht="16.5" thickBot="1" thickTop="1">
      <c r="A7" s="10" t="s">
        <v>19</v>
      </c>
      <c r="B7" s="11" t="s">
        <v>20</v>
      </c>
      <c r="C7" s="11">
        <v>9.81</v>
      </c>
      <c r="D7" s="12" t="s">
        <v>21</v>
      </c>
      <c r="F7">
        <v>30</v>
      </c>
      <c r="G7">
        <f t="shared" si="0"/>
        <v>441450</v>
      </c>
      <c r="H7">
        <f t="shared" si="1"/>
        <v>0</v>
      </c>
      <c r="I7" s="4">
        <f t="shared" si="2"/>
        <v>45</v>
      </c>
      <c r="J7">
        <f t="shared" si="3"/>
        <v>55</v>
      </c>
      <c r="K7" s="5">
        <f t="shared" si="4"/>
        <v>0</v>
      </c>
      <c r="L7">
        <f t="shared" si="5"/>
        <v>110</v>
      </c>
      <c r="M7" s="6">
        <f t="shared" si="6"/>
        <v>45</v>
      </c>
      <c r="N7">
        <f t="shared" si="7"/>
        <v>55</v>
      </c>
      <c r="O7">
        <v>100</v>
      </c>
    </row>
    <row r="8" spans="2:15" ht="16.5" thickBot="1" thickTop="1">
      <c r="B8" s="13">
        <v>1</v>
      </c>
      <c r="C8" s="14" t="s">
        <v>22</v>
      </c>
      <c r="D8" s="15">
        <f>1/(1000*9.81)</f>
        <v>0.00010193679918450561</v>
      </c>
      <c r="E8" s="16" t="s">
        <v>23</v>
      </c>
      <c r="F8">
        <v>20</v>
      </c>
      <c r="G8">
        <f t="shared" si="0"/>
        <v>588600</v>
      </c>
      <c r="H8">
        <f t="shared" si="1"/>
        <v>98100</v>
      </c>
      <c r="I8" s="4">
        <f t="shared" si="2"/>
        <v>60</v>
      </c>
      <c r="J8" s="17">
        <f t="shared" si="3"/>
        <v>40</v>
      </c>
      <c r="K8" s="5">
        <f t="shared" si="4"/>
        <v>10</v>
      </c>
      <c r="L8">
        <f t="shared" si="5"/>
        <v>120</v>
      </c>
      <c r="M8" s="6">
        <f t="shared" si="6"/>
        <v>50</v>
      </c>
      <c r="N8" s="17">
        <f t="shared" si="7"/>
        <v>50</v>
      </c>
      <c r="O8">
        <v>100</v>
      </c>
    </row>
    <row r="9" spans="1:15" ht="16.5" thickBot="1" thickTop="1">
      <c r="A9" s="18"/>
      <c r="B9" s="18" t="s">
        <v>24</v>
      </c>
      <c r="C9" s="18" t="s">
        <v>25</v>
      </c>
      <c r="F9">
        <v>10</v>
      </c>
      <c r="G9">
        <f t="shared" si="0"/>
        <v>735750</v>
      </c>
      <c r="H9">
        <f t="shared" si="1"/>
        <v>196200</v>
      </c>
      <c r="I9" s="4">
        <f t="shared" si="2"/>
        <v>75</v>
      </c>
      <c r="J9" s="17">
        <f t="shared" si="3"/>
        <v>25</v>
      </c>
      <c r="K9" s="5">
        <f t="shared" si="4"/>
        <v>20</v>
      </c>
      <c r="L9">
        <f t="shared" si="5"/>
        <v>130</v>
      </c>
      <c r="M9" s="6">
        <f t="shared" si="6"/>
        <v>55</v>
      </c>
      <c r="N9" s="17">
        <f t="shared" si="7"/>
        <v>45</v>
      </c>
      <c r="O9">
        <v>100</v>
      </c>
    </row>
    <row r="10" spans="1:15" ht="16.5" thickBot="1" thickTop="1">
      <c r="A10" s="1" t="s">
        <v>26</v>
      </c>
      <c r="B10" s="2">
        <v>0</v>
      </c>
      <c r="C10" s="3">
        <v>0</v>
      </c>
      <c r="F10">
        <v>0</v>
      </c>
      <c r="G10">
        <f t="shared" si="0"/>
        <v>882900</v>
      </c>
      <c r="H10">
        <f t="shared" si="1"/>
        <v>294300</v>
      </c>
      <c r="I10" s="4">
        <f t="shared" si="2"/>
        <v>90</v>
      </c>
      <c r="J10" s="17">
        <f t="shared" si="3"/>
        <v>10</v>
      </c>
      <c r="K10" s="5">
        <f t="shared" si="4"/>
        <v>30</v>
      </c>
      <c r="L10">
        <f t="shared" si="5"/>
        <v>140</v>
      </c>
      <c r="M10" s="6">
        <f t="shared" si="6"/>
        <v>60</v>
      </c>
      <c r="N10" s="17">
        <f t="shared" si="7"/>
        <v>40</v>
      </c>
      <c r="O10">
        <v>100</v>
      </c>
    </row>
    <row r="11" spans="1:3" ht="16.5" thickBot="1" thickTop="1">
      <c r="A11" s="10"/>
      <c r="B11" s="19">
        <v>200</v>
      </c>
      <c r="C11" s="20">
        <v>0</v>
      </c>
    </row>
    <row r="12" spans="1:3" ht="15">
      <c r="A12" s="1" t="s">
        <v>27</v>
      </c>
      <c r="B12" s="2">
        <v>100</v>
      </c>
      <c r="C12" s="3">
        <v>0</v>
      </c>
    </row>
    <row r="13" spans="1:3" ht="15">
      <c r="A13" s="7"/>
      <c r="B13" s="8">
        <v>110</v>
      </c>
      <c r="C13" s="9">
        <v>0</v>
      </c>
    </row>
    <row r="14" spans="1:3" ht="15">
      <c r="A14" s="7"/>
      <c r="B14" s="8">
        <v>110</v>
      </c>
      <c r="C14" s="9">
        <v>80</v>
      </c>
    </row>
    <row r="15" spans="1:3" ht="15">
      <c r="A15" s="7"/>
      <c r="B15" s="8">
        <v>100</v>
      </c>
      <c r="C15" s="9">
        <v>80</v>
      </c>
    </row>
    <row r="16" spans="1:3" ht="15.75" thickBot="1">
      <c r="A16" s="10"/>
      <c r="B16" s="19">
        <v>100</v>
      </c>
      <c r="C16" s="20">
        <v>0</v>
      </c>
    </row>
    <row r="17" spans="1:3" ht="15">
      <c r="A17" s="1" t="s">
        <v>1</v>
      </c>
      <c r="B17" s="2">
        <v>0</v>
      </c>
      <c r="C17" s="3">
        <v>60</v>
      </c>
    </row>
    <row r="18" spans="1:3" ht="15.75" thickBot="1">
      <c r="A18" s="10"/>
      <c r="B18" s="19">
        <v>100</v>
      </c>
      <c r="C18" s="20">
        <v>60</v>
      </c>
    </row>
    <row r="19" spans="1:3" ht="15">
      <c r="A19" s="1" t="s">
        <v>16</v>
      </c>
      <c r="B19" s="2">
        <v>110</v>
      </c>
      <c r="C19" s="3">
        <v>30</v>
      </c>
    </row>
    <row r="20" spans="1:3" ht="15.75" thickBot="1">
      <c r="A20" s="10"/>
      <c r="B20" s="19">
        <v>200</v>
      </c>
      <c r="C20" s="20">
        <v>30</v>
      </c>
    </row>
    <row r="21" spans="1:3" ht="15">
      <c r="A21" s="1" t="s">
        <v>28</v>
      </c>
      <c r="B21" s="2">
        <v>100</v>
      </c>
      <c r="C21" s="3">
        <v>60</v>
      </c>
    </row>
    <row r="22" spans="1:3" ht="15.75" thickBot="1">
      <c r="A22" s="10"/>
      <c r="B22" s="19">
        <f>100-I10</f>
        <v>10</v>
      </c>
      <c r="C22" s="20">
        <v>0</v>
      </c>
    </row>
    <row r="23" spans="1:3" ht="15">
      <c r="A23" s="1" t="s">
        <v>29</v>
      </c>
      <c r="B23" s="2">
        <v>110</v>
      </c>
      <c r="C23" s="3">
        <v>30</v>
      </c>
    </row>
    <row r="24" spans="1:3" ht="15.75" thickBot="1">
      <c r="A24" s="10"/>
      <c r="B24" s="19">
        <f>110+K10</f>
        <v>140</v>
      </c>
      <c r="C24" s="20">
        <v>0</v>
      </c>
    </row>
    <row r="25" spans="2:4" ht="15">
      <c r="B25" s="21"/>
      <c r="C25" s="21"/>
      <c r="D25" s="21"/>
    </row>
    <row r="26" spans="2:4" ht="15">
      <c r="B26" s="21"/>
      <c r="C26" s="21"/>
      <c r="D26" s="21"/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Equation.3" shapeId="1877602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2020-03-22T12:47:53Z</dcterms:created>
  <dcterms:modified xsi:type="dcterms:W3CDTF">2020-03-26T07:40:27Z</dcterms:modified>
  <cp:category/>
  <cp:version/>
  <cp:contentType/>
  <cp:contentStatus/>
</cp:coreProperties>
</file>